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al9\Desktop\Инвестпрограмма ООО НЭСКО 2021-2025\ИП АО ЮТЭК 2021 (ИСУ)\"/>
    </mc:Choice>
  </mc:AlternateContent>
  <bookViews>
    <workbookView xWindow="0" yWindow="0" windowWidth="21570" windowHeight="7545"/>
  </bookViews>
  <sheets>
    <sheet name="ЮТЭК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2" l="1"/>
  <c r="J13" i="2"/>
  <c r="J11" i="2"/>
  <c r="J9" i="2"/>
  <c r="J8" i="2"/>
  <c r="J7" i="2"/>
  <c r="J5" i="2"/>
  <c r="J16" i="2" l="1"/>
  <c r="E8" i="2"/>
  <c r="I8" i="2" s="1"/>
  <c r="I14" i="2"/>
  <c r="I12" i="2"/>
  <c r="I10" i="2"/>
  <c r="I6" i="2"/>
  <c r="I13" i="2" l="1"/>
  <c r="I11" i="2"/>
  <c r="I9" i="2"/>
  <c r="I7" i="2"/>
  <c r="I5" i="2"/>
</calcChain>
</file>

<file path=xl/sharedStrings.xml><?xml version="1.0" encoding="utf-8"?>
<sst xmlns="http://schemas.openxmlformats.org/spreadsheetml/2006/main" count="23" uniqueCount="15">
  <si>
    <t xml:space="preserve">I квартал </t>
  </si>
  <si>
    <t xml:space="preserve">II квартал </t>
  </si>
  <si>
    <t xml:space="preserve">III квартал </t>
  </si>
  <si>
    <t xml:space="preserve">IV квартал </t>
  </si>
  <si>
    <t>Кол-во счетчиков</t>
  </si>
  <si>
    <t>Наименование</t>
  </si>
  <si>
    <t>Год</t>
  </si>
  <si>
    <t>Расширение лицензии</t>
  </si>
  <si>
    <t>ЮТЭК</t>
  </si>
  <si>
    <t>Исходя из текущего расчета каналов учета на прибор для РРЭ максимальное требуемое расширение текущей (планируемой) лицензии до 6000 приборов – 144 900,00 без учета НДС</t>
  </si>
  <si>
    <t>Итого без НДС</t>
  </si>
  <si>
    <t>Итого с НДС</t>
  </si>
  <si>
    <t>ИТОГО:</t>
  </si>
  <si>
    <t>Расходы АО "ЮТЭК" на программное обеспечение на период 2021-2025 г.г.</t>
  </si>
  <si>
    <t>Примечание: стоимость рассчитана с учётом индекса роста цен (относительно цены 2021 года):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</si>
</sst>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1F497D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3" fillId="0" borderId="15" xfId="0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164" fontId="3" fillId="0" borderId="13" xfId="1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2"/>
  <sheetViews>
    <sheetView tabSelected="1" zoomScale="110" zoomScaleNormal="110" workbookViewId="0">
      <selection activeCell="G27" sqref="G27"/>
    </sheetView>
  </sheetViews>
  <sheetFormatPr defaultRowHeight="15" x14ac:dyDescent="0.25"/>
  <cols>
    <col min="1" max="1" width="9.140625" style="1"/>
    <col min="2" max="2" width="9.140625" style="2"/>
    <col min="3" max="3" width="18.42578125" style="1" customWidth="1"/>
    <col min="4" max="4" width="18.5703125" style="1" customWidth="1"/>
    <col min="5" max="5" width="11.85546875" style="1" customWidth="1"/>
    <col min="6" max="6" width="11.5703125" style="1" customWidth="1"/>
    <col min="7" max="7" width="12.5703125" style="1" customWidth="1"/>
    <col min="8" max="8" width="12.28515625" style="1" customWidth="1"/>
    <col min="9" max="9" width="14.140625" style="1" customWidth="1"/>
    <col min="10" max="10" width="13.42578125" style="1" customWidth="1"/>
    <col min="11" max="16384" width="9.140625" style="1"/>
  </cols>
  <sheetData>
    <row r="2" spans="2:16" ht="15.75" x14ac:dyDescent="0.25">
      <c r="B2" s="4"/>
      <c r="C2" s="3" t="s">
        <v>13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2:16" ht="16.5" thickBot="1" x14ac:dyDescent="0.3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2:16" ht="32.25" thickBot="1" x14ac:dyDescent="0.3">
      <c r="B4" s="6" t="s">
        <v>6</v>
      </c>
      <c r="C4" s="33" t="s">
        <v>5</v>
      </c>
      <c r="D4" s="34"/>
      <c r="E4" s="6" t="s">
        <v>0</v>
      </c>
      <c r="F4" s="23" t="s">
        <v>1</v>
      </c>
      <c r="G4" s="6" t="s">
        <v>2</v>
      </c>
      <c r="H4" s="22" t="s">
        <v>3</v>
      </c>
      <c r="I4" s="22" t="s">
        <v>10</v>
      </c>
      <c r="J4" s="6" t="s">
        <v>11</v>
      </c>
      <c r="K4" s="5"/>
      <c r="L4" s="5"/>
      <c r="M4" s="5"/>
      <c r="N4" s="5"/>
      <c r="O4" s="5"/>
      <c r="P4" s="5"/>
    </row>
    <row r="5" spans="2:16" ht="15.75" x14ac:dyDescent="0.25">
      <c r="B5" s="27">
        <v>2021</v>
      </c>
      <c r="C5" s="29" t="s">
        <v>4</v>
      </c>
      <c r="D5" s="30"/>
      <c r="E5" s="24">
        <v>1845</v>
      </c>
      <c r="F5" s="24">
        <v>1866</v>
      </c>
      <c r="G5" s="24">
        <v>1919</v>
      </c>
      <c r="H5" s="24">
        <v>1996</v>
      </c>
      <c r="I5" s="7">
        <f>H5</f>
        <v>1996</v>
      </c>
      <c r="J5" s="8">
        <f>I5</f>
        <v>1996</v>
      </c>
      <c r="K5" s="5"/>
      <c r="L5" s="5"/>
      <c r="M5" s="5"/>
      <c r="N5" s="5"/>
      <c r="O5" s="5"/>
      <c r="P5" s="5"/>
    </row>
    <row r="6" spans="2:16" ht="16.5" thickBot="1" x14ac:dyDescent="0.3">
      <c r="B6" s="28"/>
      <c r="C6" s="31" t="s">
        <v>7</v>
      </c>
      <c r="D6" s="32"/>
      <c r="E6" s="9">
        <v>0</v>
      </c>
      <c r="F6" s="9">
        <v>0</v>
      </c>
      <c r="G6" s="9">
        <v>0</v>
      </c>
      <c r="H6" s="9">
        <v>0</v>
      </c>
      <c r="I6" s="10">
        <f>SUM(E6:H6)</f>
        <v>0</v>
      </c>
      <c r="J6" s="25">
        <v>0</v>
      </c>
      <c r="K6" s="5"/>
      <c r="L6" s="5"/>
      <c r="M6" s="5"/>
      <c r="N6" s="5"/>
      <c r="O6" s="5"/>
      <c r="P6" s="5"/>
    </row>
    <row r="7" spans="2:16" ht="15.75" x14ac:dyDescent="0.25">
      <c r="B7" s="27">
        <v>2022</v>
      </c>
      <c r="C7" s="29" t="s">
        <v>4</v>
      </c>
      <c r="D7" s="30"/>
      <c r="E7" s="24">
        <v>2800</v>
      </c>
      <c r="F7" s="24">
        <v>2916</v>
      </c>
      <c r="G7" s="24">
        <v>2938</v>
      </c>
      <c r="H7" s="24">
        <v>3052</v>
      </c>
      <c r="I7" s="12">
        <f>H7</f>
        <v>3052</v>
      </c>
      <c r="J7" s="8">
        <f>I7</f>
        <v>3052</v>
      </c>
      <c r="K7" s="5"/>
      <c r="L7" s="5"/>
      <c r="M7" s="5"/>
      <c r="N7" s="5"/>
      <c r="O7" s="5"/>
      <c r="P7" s="5"/>
    </row>
    <row r="8" spans="2:16" ht="16.5" thickBot="1" x14ac:dyDescent="0.3">
      <c r="B8" s="28"/>
      <c r="C8" s="31" t="s">
        <v>7</v>
      </c>
      <c r="D8" s="32"/>
      <c r="E8" s="9">
        <f>(144900*1.1)</f>
        <v>159390</v>
      </c>
      <c r="F8" s="9">
        <v>0</v>
      </c>
      <c r="G8" s="9">
        <v>0</v>
      </c>
      <c r="H8" s="9">
        <v>0</v>
      </c>
      <c r="I8" s="13">
        <f>SUM(E8:H8)</f>
        <v>159390</v>
      </c>
      <c r="J8" s="11">
        <f>I8*1.2</f>
        <v>191268</v>
      </c>
      <c r="K8" s="5"/>
      <c r="L8" s="5"/>
      <c r="M8" s="5"/>
      <c r="N8" s="5"/>
      <c r="O8" s="5"/>
      <c r="P8" s="5"/>
    </row>
    <row r="9" spans="2:16" ht="15.75" x14ac:dyDescent="0.25">
      <c r="B9" s="27">
        <v>2023</v>
      </c>
      <c r="C9" s="29" t="s">
        <v>4</v>
      </c>
      <c r="D9" s="30"/>
      <c r="E9" s="24">
        <v>3933</v>
      </c>
      <c r="F9" s="24">
        <v>4095</v>
      </c>
      <c r="G9" s="24">
        <v>4217</v>
      </c>
      <c r="H9" s="24">
        <v>4968</v>
      </c>
      <c r="I9" s="12">
        <f>H9</f>
        <v>4968</v>
      </c>
      <c r="J9" s="8">
        <f>I9</f>
        <v>4968</v>
      </c>
      <c r="K9" s="5"/>
      <c r="L9" s="5"/>
      <c r="M9" s="5"/>
      <c r="N9" s="5"/>
      <c r="O9" s="5"/>
      <c r="P9" s="5"/>
    </row>
    <row r="10" spans="2:16" ht="16.5" thickBot="1" x14ac:dyDescent="0.3">
      <c r="B10" s="28"/>
      <c r="C10" s="31" t="s">
        <v>7</v>
      </c>
      <c r="D10" s="32"/>
      <c r="E10" s="9">
        <v>0</v>
      </c>
      <c r="F10" s="9">
        <v>0</v>
      </c>
      <c r="G10" s="9">
        <v>0</v>
      </c>
      <c r="H10" s="9">
        <v>0</v>
      </c>
      <c r="I10" s="13">
        <f>SUM(E10:H10)</f>
        <v>0</v>
      </c>
      <c r="J10" s="11">
        <v>0</v>
      </c>
      <c r="K10" s="5"/>
      <c r="L10" s="5"/>
      <c r="M10" s="5"/>
      <c r="N10" s="5"/>
      <c r="O10" s="5"/>
      <c r="P10" s="5"/>
    </row>
    <row r="11" spans="2:16" ht="15.75" x14ac:dyDescent="0.25">
      <c r="B11" s="27">
        <v>2024</v>
      </c>
      <c r="C11" s="29" t="s">
        <v>4</v>
      </c>
      <c r="D11" s="30"/>
      <c r="E11" s="24">
        <v>5005</v>
      </c>
      <c r="F11" s="24">
        <v>5190</v>
      </c>
      <c r="G11" s="24">
        <v>5213</v>
      </c>
      <c r="H11" s="24">
        <v>5303</v>
      </c>
      <c r="I11" s="12">
        <f>H11</f>
        <v>5303</v>
      </c>
      <c r="J11" s="8">
        <f>I11</f>
        <v>5303</v>
      </c>
      <c r="K11" s="5"/>
      <c r="L11" s="5"/>
      <c r="M11" s="5"/>
      <c r="N11" s="5"/>
      <c r="O11" s="5"/>
      <c r="P11" s="5"/>
    </row>
    <row r="12" spans="2:16" ht="16.5" thickBot="1" x14ac:dyDescent="0.3">
      <c r="B12" s="28"/>
      <c r="C12" s="31" t="s">
        <v>7</v>
      </c>
      <c r="D12" s="32"/>
      <c r="E12" s="9">
        <v>0</v>
      </c>
      <c r="F12" s="9">
        <v>0</v>
      </c>
      <c r="G12" s="9">
        <v>0</v>
      </c>
      <c r="H12" s="9">
        <v>0</v>
      </c>
      <c r="I12" s="13">
        <f>SUM(E12:H12)</f>
        <v>0</v>
      </c>
      <c r="J12" s="11">
        <v>0</v>
      </c>
      <c r="K12" s="5"/>
      <c r="L12" s="5"/>
      <c r="M12" s="5"/>
      <c r="N12" s="5"/>
      <c r="O12" s="5"/>
      <c r="P12" s="5"/>
    </row>
    <row r="13" spans="2:16" ht="15.75" x14ac:dyDescent="0.25">
      <c r="B13" s="35">
        <v>2025</v>
      </c>
      <c r="C13" s="29" t="s">
        <v>4</v>
      </c>
      <c r="D13" s="30"/>
      <c r="E13" s="24">
        <v>5418</v>
      </c>
      <c r="F13" s="24">
        <v>5443</v>
      </c>
      <c r="G13" s="24">
        <v>5504</v>
      </c>
      <c r="H13" s="24">
        <v>5604</v>
      </c>
      <c r="I13" s="12">
        <f>H13</f>
        <v>5604</v>
      </c>
      <c r="J13" s="8">
        <f>I13</f>
        <v>5604</v>
      </c>
      <c r="K13" s="5"/>
      <c r="L13" s="5"/>
      <c r="M13" s="5"/>
      <c r="N13" s="5"/>
      <c r="O13" s="5"/>
      <c r="P13" s="5"/>
    </row>
    <row r="14" spans="2:16" ht="16.5" thickBot="1" x14ac:dyDescent="0.3">
      <c r="B14" s="36"/>
      <c r="C14" s="31" t="s">
        <v>7</v>
      </c>
      <c r="D14" s="32"/>
      <c r="E14" s="37">
        <v>0</v>
      </c>
      <c r="F14" s="37">
        <v>0</v>
      </c>
      <c r="G14" s="37">
        <v>0</v>
      </c>
      <c r="H14" s="37">
        <v>0</v>
      </c>
      <c r="I14" s="14">
        <f>SUM(E14:H14)</f>
        <v>0</v>
      </c>
      <c r="J14" s="11">
        <v>0</v>
      </c>
      <c r="K14" s="5"/>
      <c r="L14" s="5"/>
      <c r="M14" s="5"/>
      <c r="N14" s="5"/>
      <c r="O14" s="5"/>
      <c r="P14" s="5"/>
    </row>
    <row r="15" spans="2:16" ht="15.75" x14ac:dyDescent="0.25"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ht="30.75" customHeight="1" x14ac:dyDescent="0.25">
      <c r="B16" s="16"/>
      <c r="C16" s="15"/>
      <c r="D16" s="17"/>
      <c r="E16" s="5"/>
      <c r="F16" s="5"/>
      <c r="G16" s="5"/>
      <c r="H16" s="18" t="s">
        <v>12</v>
      </c>
      <c r="I16" s="19">
        <f>I6+I8+I10+I12+I14</f>
        <v>159390</v>
      </c>
      <c r="J16" s="19">
        <f>I16*1.2</f>
        <v>191268</v>
      </c>
      <c r="K16" s="5"/>
      <c r="L16" s="5"/>
      <c r="M16" s="5"/>
      <c r="N16" s="5"/>
      <c r="O16" s="5"/>
      <c r="P16" s="5"/>
    </row>
    <row r="17" spans="2:16" ht="15.75" x14ac:dyDescent="0.25">
      <c r="B17" s="16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ht="15.75" x14ac:dyDescent="0.25">
      <c r="B18" s="21" t="s">
        <v>8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ht="30.75" customHeight="1" x14ac:dyDescent="0.25">
      <c r="B19" s="26" t="s">
        <v>9</v>
      </c>
      <c r="C19" s="26"/>
      <c r="D19" s="26"/>
      <c r="E19" s="26"/>
      <c r="F19" s="26"/>
      <c r="G19" s="26"/>
      <c r="H19" s="26"/>
      <c r="I19" s="26"/>
      <c r="J19" s="26"/>
      <c r="K19" s="5"/>
      <c r="L19" s="5"/>
      <c r="M19" s="5"/>
      <c r="N19" s="5"/>
      <c r="O19" s="5"/>
      <c r="P19" s="5"/>
    </row>
    <row r="20" spans="2:16" ht="15.75" x14ac:dyDescent="0.25">
      <c r="B20" s="20" t="s">
        <v>14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ht="15.75" x14ac:dyDescent="0.25"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2:16" ht="15.75" x14ac:dyDescent="0.25"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</sheetData>
  <mergeCells count="17">
    <mergeCell ref="C12:D12"/>
    <mergeCell ref="B19:J19"/>
    <mergeCell ref="B9:B10"/>
    <mergeCell ref="C9:D9"/>
    <mergeCell ref="C10:D10"/>
    <mergeCell ref="C4:D4"/>
    <mergeCell ref="B7:B8"/>
    <mergeCell ref="C7:D7"/>
    <mergeCell ref="C8:D8"/>
    <mergeCell ref="B5:B6"/>
    <mergeCell ref="C5:D5"/>
    <mergeCell ref="C6:D6"/>
    <mergeCell ref="B13:B14"/>
    <mergeCell ref="C13:D13"/>
    <mergeCell ref="C14:D14"/>
    <mergeCell ref="B11:B12"/>
    <mergeCell ref="C11:D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ЮТЭК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 Станислав Иванович</dc:creator>
  <cp:lastModifiedBy>Andrey Stukalov</cp:lastModifiedBy>
  <cp:lastPrinted>2020-09-15T05:53:08Z</cp:lastPrinted>
  <dcterms:created xsi:type="dcterms:W3CDTF">2020-09-09T08:58:21Z</dcterms:created>
  <dcterms:modified xsi:type="dcterms:W3CDTF">2020-09-15T10:19:43Z</dcterms:modified>
</cp:coreProperties>
</file>